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3"/>
  </bookViews>
  <sheets>
    <sheet name="Квартальный 1 квартал 2018 года" sheetId="1" r:id="rId1"/>
    <sheet name="Квартальный 2 квартал 2018  " sheetId="2" r:id="rId2"/>
    <sheet name="Квартальный 3 квартал 2018  " sheetId="3" r:id="rId3"/>
    <sheet name="Квартальный 4 квартал 2018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<sst xmlns="http://schemas.openxmlformats.org/spreadsheetml/2006/main" count="239" uniqueCount="74">
  <si>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</si>
  <si>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</si>
  <si>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</si>
  <si>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</si>
  <si>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</si>
  <si>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</si>
  <si>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</si>
  <si>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</si>
  <si>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</si>
  <si>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</si>
  <si>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</si>
  <si>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</si>
  <si>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</si>
  <si>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>(руб.)</t>
  </si>
  <si>
    <t xml:space="preserve">Глава администрации </t>
  </si>
  <si>
    <t xml:space="preserve">Наименование мероприятия  </t>
  </si>
  <si>
    <t>Кузнецова Г.В.</t>
  </si>
  <si>
    <t>Главныйо бухгалтер</t>
  </si>
  <si>
    <t>Пасынкова Ю.Г.</t>
  </si>
  <si>
    <t>Исполнитель                            Пасынкова Ю.Г. (881367)39176</t>
  </si>
  <si>
    <t>Ремонт участка  автомобильной дороги общего пользования местного значения в  деревне Новое Село, ул. Знаменская  от дома № 9 до дома №11</t>
  </si>
  <si>
    <t>Ремонт участка автомобильной дороги общего пользования местного значения в д. Городок, ул. Поселковая от №1 до дома №23</t>
  </si>
  <si>
    <t>Ремонт участка автомобильной дороги общего пользования местного значения в д. Жар, ул. Полевая от дома № 2 до дома №9</t>
  </si>
  <si>
    <t>Ремонт автомобильной дороги общего пользования местного значения в д. Имолово, ул. Нагорная от д. №1 до дома №11</t>
  </si>
  <si>
    <t>80 м2</t>
  </si>
  <si>
    <t>1660 м2</t>
  </si>
  <si>
    <t>1100 м2</t>
  </si>
  <si>
    <t>2740 м2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</si>
  <si>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01.04.2018 года 
(нарастающим итогом)
</t>
  </si>
  <si>
    <t xml:space="preserve">Исполнено на 01.04.2018 </t>
  </si>
  <si>
    <t>Исполнено за последний квартал 2018 года</t>
  </si>
  <si>
    <t>02 апреля 2018 года.</t>
  </si>
  <si>
    <t>Устройство металлических барьерных ограждений  на  участке автомобильной дороги общего пользования местного значения в д. Залющик, ул. Центральная от д.34 до д.38</t>
  </si>
  <si>
    <t>30 м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</si>
  <si>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01.07.2018 года 
(нарастающим итогом)
</t>
  </si>
  <si>
    <t>Выполнение работ по протяжке линий присоединения фонарей уличного освещения к централизованным узлам учета д. Пудроль</t>
  </si>
  <si>
    <t>549 м</t>
  </si>
  <si>
    <t>Выполнение работ по протяжке линий присоединения фонарей уличного освещения к централизованным узлам учета д. Островок, Малыновщина</t>
  </si>
  <si>
    <t>535 м</t>
  </si>
  <si>
    <t>Выполнение работ по протяжке линий присоединения фонарей уличного освещения к централизованным узлам учета д. Новое село</t>
  </si>
  <si>
    <t>490 м</t>
  </si>
  <si>
    <t>0</t>
  </si>
  <si>
    <t xml:space="preserve">Исполнено на 01.07.2018 </t>
  </si>
  <si>
    <t>28 июня 2018 года.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</si>
  <si>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01.10.2018 года 
(нарастающим итогом)
</t>
  </si>
  <si>
    <t>Приобретение электротоваров для установки приборов учета уличного освещения в населенных пунктах Горского сельского поселения ( д. Засыпье-1 комплект, д. Вяльгино- 1 коплект, д. Кулига -1 комплект, д. Крючково-1 комплект, д. Залющик- 2 комплекта, д. Пяхта- 1 комплект, д. Прогаль-1 комплект, д. Городок-1 комплект, д. Чаголино-1 комплект, д. Валдость-2 комплекта, д. Жар- 1 комплект, д. Пинега-1 комплект, д. Павшино- 1 комплект, ИТОГО-15 комплектов.</t>
  </si>
  <si>
    <t>15 комплектов</t>
  </si>
  <si>
    <t>Выполнение работ по установке риборов учета уличного освещения в населенных пунктах Горского сельского поселения ( д. Засыпье-1 комплект, д. Вяльгино- 1 коплект, д. Кулига -1 комплект, д. Крючково-1 комплект, д. Залющик- 2 комплекта, д. Пяхта- 1 комплект, д. Прогаль-1 комплект, д. Городок-1 комплект, д. Чаголино-1 комплект, д. Валдость-2 комплекта, д. Жар- 1 комплект, д. Пинега-1 комплект, д. Павшино- 1 комплект, ИТОГО-15 комплектов.</t>
  </si>
  <si>
    <t>Приобретение контейнеров для ТОБ</t>
  </si>
  <si>
    <t>12 штук</t>
  </si>
  <si>
    <t xml:space="preserve">Исполнено на 01.10.2018 </t>
  </si>
  <si>
    <t>661916</t>
  </si>
  <si>
    <t>34865,66</t>
  </si>
  <si>
    <t>630799</t>
  </si>
  <si>
    <t>33200</t>
  </si>
  <si>
    <t>621775</t>
  </si>
  <si>
    <t>32725</t>
  </si>
  <si>
    <t>94900</t>
  </si>
  <si>
    <t>4995</t>
  </si>
  <si>
    <t>94264</t>
  </si>
  <si>
    <t>4998</t>
  </si>
  <si>
    <t>89436</t>
  </si>
  <si>
    <t>4707</t>
  </si>
  <si>
    <t>56219,74</t>
  </si>
  <si>
    <t>2959</t>
  </si>
  <si>
    <t>26 сентября 2018 года.</t>
  </si>
  <si>
    <t xml:space="preserve">Исполнено на 01.01.2019 </t>
  </si>
  <si>
    <t>9893,2</t>
  </si>
  <si>
    <t>96106,80</t>
  </si>
  <si>
    <t>96106,8</t>
  </si>
  <si>
    <t>137183,46</t>
  </si>
  <si>
    <t>4335</t>
  </si>
  <si>
    <t>25 декабря 2018 года.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</si>
  <si>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 и о расходах бюджета муниципального образования , источником финансового обеспечения которых является субсидия, за 2019 год.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</si>
</sst>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 vertical="center" wrapText="1"/>
    </xf>
    <xf numFmtId="43" fontId="4" fillId="0" borderId="10" xfId="58" applyFont="1" applyBorder="1" applyAlignment="1">
      <alignment vertical="center" wrapText="1"/>
    </xf>
    <xf numFmtId="43" fontId="4" fillId="0" borderId="11" xfId="58" applyFont="1" applyBorder="1" applyAlignment="1">
      <alignment vertical="center" wrapText="1"/>
    </xf>
    <xf numFmtId="49" fontId="4" fillId="0" borderId="10" xfId="58" applyNumberFormat="1" applyFont="1" applyBorder="1" applyAlignment="1">
      <alignment horizontal="center" vertical="center" wrapText="1"/>
    </xf>
    <xf numFmtId="49" fontId="4" fillId="0" borderId="11" xfId="58" applyNumberFormat="1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 wrapText="1"/>
    </xf>
    <xf numFmtId="43" fontId="4" fillId="0" borderId="11" xfId="58" applyFont="1" applyBorder="1" applyAlignment="1">
      <alignment horizontal="center" vertical="center" wrapText="1"/>
    </xf>
    <xf numFmtId="0" fontId="4" fillId="0" borderId="11" xfId="58" applyNumberFormat="1" applyFont="1" applyBorder="1" applyAlignment="1">
      <alignment horizontal="center" vertical="center" wrapText="1"/>
    </xf>
    <xf numFmtId="2" fontId="4" fillId="0" borderId="10" xfId="58" applyNumberFormat="1" applyFont="1" applyBorder="1" applyAlignment="1">
      <alignment horizontal="center" vertical="center" wrapText="1"/>
    </xf>
    <xf numFmtId="2" fontId="4" fillId="0" borderId="11" xfId="58" applyNumberFormat="1" applyFont="1" applyBorder="1" applyAlignment="1">
      <alignment horizontal="center" vertical="center" wrapText="1"/>
    </xf>
    <xf numFmtId="173" fontId="4" fillId="0" borderId="10" xfId="58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6">
      <selection activeCell="F4" sqref="F4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40" t="s">
        <v>15</v>
      </c>
      <c r="B3" s="40" t="s">
        <v>0</v>
      </c>
      <c r="C3" s="40" t="s">
        <v>1</v>
      </c>
      <c r="D3" s="42" t="s">
        <v>3</v>
      </c>
      <c r="E3" s="43"/>
      <c r="F3" s="44"/>
      <c r="G3" s="45" t="s">
        <v>29</v>
      </c>
      <c r="H3" s="43"/>
      <c r="I3" s="44"/>
      <c r="J3" s="42" t="s">
        <v>30</v>
      </c>
      <c r="K3" s="43"/>
      <c r="L3" s="44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76.5" customHeight="1" thickBot="1">
      <c r="A6" s="23" t="s">
        <v>32</v>
      </c>
      <c r="B6" s="3" t="s">
        <v>33</v>
      </c>
      <c r="C6" s="3">
        <v>0</v>
      </c>
      <c r="D6" s="25">
        <f>E6+F6</f>
        <v>93300</v>
      </c>
      <c r="E6" s="26">
        <v>88600</v>
      </c>
      <c r="F6" s="26">
        <v>4700</v>
      </c>
      <c r="G6" s="27">
        <f>H6+I6</f>
        <v>0</v>
      </c>
      <c r="H6" s="28">
        <v>0</v>
      </c>
      <c r="I6" s="28">
        <v>0</v>
      </c>
      <c r="J6" s="27">
        <f>K6+L6</f>
        <v>0</v>
      </c>
      <c r="K6" s="28">
        <v>0</v>
      </c>
      <c r="L6" s="28">
        <v>0</v>
      </c>
      <c r="M6" s="25">
        <f>E6-H6</f>
        <v>88600</v>
      </c>
      <c r="N6" s="1"/>
    </row>
    <row r="7" spans="1:14" ht="58.5" customHeight="1" thickBot="1">
      <c r="A7" s="23" t="s">
        <v>20</v>
      </c>
      <c r="B7" s="3" t="s">
        <v>24</v>
      </c>
      <c r="C7" s="3">
        <v>0</v>
      </c>
      <c r="D7" s="25">
        <f>E7+F7</f>
        <v>200000</v>
      </c>
      <c r="E7" s="26">
        <v>190000</v>
      </c>
      <c r="F7" s="26">
        <v>10000</v>
      </c>
      <c r="G7" s="27">
        <f>H7+I7</f>
        <v>0</v>
      </c>
      <c r="H7" s="28">
        <v>0</v>
      </c>
      <c r="I7" s="28">
        <v>0</v>
      </c>
      <c r="J7" s="27">
        <f>K7+L7</f>
        <v>0</v>
      </c>
      <c r="K7" s="28">
        <v>0</v>
      </c>
      <c r="L7" s="28">
        <v>0</v>
      </c>
      <c r="M7" s="25">
        <f>E7-H7</f>
        <v>190000</v>
      </c>
      <c r="N7" s="1"/>
    </row>
    <row r="8" spans="1:14" ht="66" customHeight="1" thickBot="1">
      <c r="A8" s="23" t="s">
        <v>21</v>
      </c>
      <c r="B8" s="3" t="s">
        <v>25</v>
      </c>
      <c r="C8" s="3">
        <v>0</v>
      </c>
      <c r="D8" s="25">
        <f>E8+F8</f>
        <v>820000</v>
      </c>
      <c r="E8" s="26">
        <v>779000</v>
      </c>
      <c r="F8" s="26">
        <v>41000</v>
      </c>
      <c r="G8" s="27">
        <f>H8+I8</f>
        <v>0</v>
      </c>
      <c r="H8" s="28">
        <v>0</v>
      </c>
      <c r="I8" s="28">
        <v>0</v>
      </c>
      <c r="J8" s="27">
        <f>K8+L8</f>
        <v>0</v>
      </c>
      <c r="K8" s="28">
        <v>0</v>
      </c>
      <c r="L8" s="28">
        <v>0</v>
      </c>
      <c r="M8" s="25">
        <f>E8-H8</f>
        <v>779000</v>
      </c>
      <c r="N8" s="1"/>
    </row>
    <row r="9" spans="1:14" ht="54" customHeight="1" thickBot="1">
      <c r="A9" s="23" t="s">
        <v>22</v>
      </c>
      <c r="B9" s="3" t="s">
        <v>26</v>
      </c>
      <c r="C9" s="3">
        <v>0</v>
      </c>
      <c r="D9" s="25">
        <f>E9+F9</f>
        <v>800000</v>
      </c>
      <c r="E9" s="26">
        <v>760000</v>
      </c>
      <c r="F9" s="26">
        <v>40000</v>
      </c>
      <c r="G9" s="27">
        <f>H9+I9</f>
        <v>0</v>
      </c>
      <c r="H9" s="28">
        <v>0</v>
      </c>
      <c r="I9" s="28">
        <v>0</v>
      </c>
      <c r="J9" s="27">
        <f>K9+L9</f>
        <v>0</v>
      </c>
      <c r="K9" s="28">
        <v>0</v>
      </c>
      <c r="L9" s="28">
        <v>0</v>
      </c>
      <c r="M9" s="25">
        <f>E9-H9</f>
        <v>760000</v>
      </c>
      <c r="N9" s="1"/>
    </row>
    <row r="10" spans="1:14" ht="57.75" customHeight="1" thickBot="1">
      <c r="A10" s="23" t="s">
        <v>23</v>
      </c>
      <c r="B10" s="3" t="s">
        <v>27</v>
      </c>
      <c r="C10" s="3">
        <v>0</v>
      </c>
      <c r="D10" s="25">
        <f>E10+F10</f>
        <v>700000</v>
      </c>
      <c r="E10" s="26">
        <v>665000</v>
      </c>
      <c r="F10" s="26">
        <v>35000</v>
      </c>
      <c r="G10" s="27">
        <f>H10+I10</f>
        <v>0</v>
      </c>
      <c r="H10" s="28">
        <v>0</v>
      </c>
      <c r="I10" s="28">
        <v>0</v>
      </c>
      <c r="J10" s="27">
        <f>K10+L10</f>
        <v>0</v>
      </c>
      <c r="K10" s="28">
        <v>0</v>
      </c>
      <c r="L10" s="28">
        <v>0</v>
      </c>
      <c r="M10" s="25">
        <f>E10-H10</f>
        <v>665000</v>
      </c>
      <c r="N10" s="1"/>
    </row>
    <row r="11" spans="1:14" ht="19.5" thickBot="1">
      <c r="A11" s="4" t="s">
        <v>2</v>
      </c>
      <c r="B11" s="24"/>
      <c r="C11" s="24"/>
      <c r="D11" s="25">
        <f aca="true" t="shared" si="0" ref="D11:M11">SUM(D6:D10)</f>
        <v>2613300</v>
      </c>
      <c r="E11" s="25">
        <f t="shared" si="0"/>
        <v>2482600</v>
      </c>
      <c r="F11" s="25">
        <f t="shared" si="0"/>
        <v>130700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5">
        <f t="shared" si="0"/>
        <v>2482600</v>
      </c>
      <c r="N11" s="1"/>
    </row>
    <row r="13" spans="1:12" ht="15" hidden="1">
      <c r="A13" s="49" t="s">
        <v>8</v>
      </c>
      <c r="B13" s="49"/>
      <c r="C13" s="49"/>
      <c r="D13" s="49"/>
      <c r="E13" s="49"/>
      <c r="F13" s="49"/>
      <c r="G13" s="7"/>
      <c r="H13" s="7"/>
      <c r="I13" s="8"/>
      <c r="J13" s="8"/>
      <c r="K13" s="9"/>
      <c r="L13" s="9"/>
    </row>
    <row r="14" spans="1:12" ht="15" hidden="1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2" ht="15" hidden="1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customHeight="1">
      <c r="A16" s="13" t="s">
        <v>14</v>
      </c>
      <c r="B16" s="13"/>
      <c r="C16" s="11"/>
      <c r="D16" s="11"/>
      <c r="E16" s="11"/>
      <c r="F16" s="11"/>
      <c r="G16" s="11"/>
      <c r="H16" s="11"/>
      <c r="I16" s="50"/>
      <c r="J16" s="50"/>
      <c r="K16" s="50"/>
      <c r="L16" s="50"/>
    </row>
    <row r="17" spans="1:12" ht="15">
      <c r="A17" s="13"/>
      <c r="B17" s="13"/>
      <c r="C17" s="39"/>
      <c r="D17" s="39"/>
      <c r="E17" s="39" t="s">
        <v>16</v>
      </c>
      <c r="F17" s="38"/>
      <c r="G17" s="38"/>
      <c r="H17" s="14"/>
      <c r="I17" s="51"/>
      <c r="J17" s="51"/>
      <c r="K17" s="51"/>
      <c r="L17" s="51"/>
    </row>
    <row r="18" spans="1:12" ht="15">
      <c r="A18" s="11"/>
      <c r="B18" s="11"/>
      <c r="C18" s="37" t="s">
        <v>10</v>
      </c>
      <c r="D18" s="37"/>
      <c r="E18" s="37" t="s">
        <v>11</v>
      </c>
      <c r="F18" s="37"/>
      <c r="G18" s="37"/>
      <c r="H18" s="15"/>
      <c r="I18" s="51"/>
      <c r="J18" s="51"/>
      <c r="K18" s="51"/>
      <c r="L18" s="51"/>
    </row>
    <row r="19" spans="1:12" ht="15">
      <c r="A19" s="16" t="s">
        <v>17</v>
      </c>
      <c r="B19" s="16"/>
      <c r="C19" s="38"/>
      <c r="D19" s="38"/>
      <c r="E19" s="39" t="s">
        <v>18</v>
      </c>
      <c r="F19" s="39"/>
      <c r="G19" s="39"/>
      <c r="H19" s="11"/>
      <c r="I19" s="51"/>
      <c r="J19" s="51"/>
      <c r="K19" s="51"/>
      <c r="L19" s="51"/>
    </row>
    <row r="20" spans="1:12" ht="15" customHeight="1">
      <c r="A20" s="11"/>
      <c r="B20" s="11"/>
      <c r="C20" s="37" t="s">
        <v>10</v>
      </c>
      <c r="D20" s="37"/>
      <c r="E20" s="37" t="s">
        <v>11</v>
      </c>
      <c r="F20" s="37"/>
      <c r="G20" s="37"/>
      <c r="H20" s="11"/>
      <c r="I20" s="35"/>
      <c r="J20" s="35"/>
      <c r="K20" s="36"/>
      <c r="L20" s="36"/>
    </row>
    <row r="21" spans="1:12" ht="15" customHeight="1">
      <c r="A21" s="11"/>
      <c r="B21" s="11"/>
      <c r="C21" s="15"/>
      <c r="D21" s="15"/>
      <c r="E21" s="15"/>
      <c r="F21" s="15"/>
      <c r="G21" s="15"/>
      <c r="H21" s="11"/>
      <c r="I21" s="35"/>
      <c r="J21" s="35"/>
      <c r="K21" s="36"/>
      <c r="L21" s="36"/>
    </row>
    <row r="22" spans="1:12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46" t="s">
        <v>19</v>
      </c>
      <c r="B24" s="46"/>
      <c r="C24" s="46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0" t="s">
        <v>12</v>
      </c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 ht="15">
      <c r="A26" s="11" t="s">
        <v>31</v>
      </c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  <row r="27" spans="1:12" ht="15">
      <c r="A27" s="11"/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</sheetData>
  <sheetProtection/>
  <mergeCells count="23">
    <mergeCell ref="A24:C24"/>
    <mergeCell ref="M3:M4"/>
    <mergeCell ref="A1:M1"/>
    <mergeCell ref="A13:F13"/>
    <mergeCell ref="I16:L19"/>
    <mergeCell ref="C17:D17"/>
    <mergeCell ref="E17:G17"/>
    <mergeCell ref="C18:D18"/>
    <mergeCell ref="E18:G18"/>
    <mergeCell ref="J3:L3"/>
    <mergeCell ref="C19:D19"/>
    <mergeCell ref="E19:G19"/>
    <mergeCell ref="A3:A4"/>
    <mergeCell ref="B3:B4"/>
    <mergeCell ref="C3:C4"/>
    <mergeCell ref="D3:F3"/>
    <mergeCell ref="G3:I3"/>
    <mergeCell ref="I21:J21"/>
    <mergeCell ref="K21:L21"/>
    <mergeCell ref="C20:D20"/>
    <mergeCell ref="E20:G20"/>
    <mergeCell ref="I20:J20"/>
    <mergeCell ref="K20:L20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A6" sqref="A6:F8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40" t="s">
        <v>15</v>
      </c>
      <c r="B3" s="40" t="s">
        <v>0</v>
      </c>
      <c r="C3" s="40" t="s">
        <v>1</v>
      </c>
      <c r="D3" s="42" t="s">
        <v>3</v>
      </c>
      <c r="E3" s="43"/>
      <c r="F3" s="44"/>
      <c r="G3" s="45" t="s">
        <v>42</v>
      </c>
      <c r="H3" s="43"/>
      <c r="I3" s="44"/>
      <c r="J3" s="42" t="s">
        <v>30</v>
      </c>
      <c r="K3" s="43"/>
      <c r="L3" s="44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35</v>
      </c>
      <c r="B6" s="3" t="s">
        <v>36</v>
      </c>
      <c r="C6" s="3">
        <v>0</v>
      </c>
      <c r="D6" s="25">
        <f aca="true" t="shared" si="0" ref="D6:D11">E6+F6</f>
        <v>99895</v>
      </c>
      <c r="E6" s="26">
        <v>94900</v>
      </c>
      <c r="F6" s="26">
        <v>4995</v>
      </c>
      <c r="G6" s="27">
        <f>H6+I6</f>
        <v>0</v>
      </c>
      <c r="H6" s="28">
        <v>0</v>
      </c>
      <c r="I6" s="28">
        <v>0</v>
      </c>
      <c r="J6" s="27">
        <f>K6+L6</f>
        <v>0</v>
      </c>
      <c r="K6" s="28">
        <v>0</v>
      </c>
      <c r="L6" s="28">
        <v>0</v>
      </c>
      <c r="M6" s="25">
        <f aca="true" t="shared" si="1" ref="M6:M11">E6-H6</f>
        <v>94900</v>
      </c>
      <c r="N6" s="1"/>
    </row>
    <row r="7" spans="1:14" ht="58.5" customHeight="1" thickBot="1">
      <c r="A7" s="23" t="s">
        <v>37</v>
      </c>
      <c r="B7" s="3" t="s">
        <v>38</v>
      </c>
      <c r="C7" s="3">
        <v>0</v>
      </c>
      <c r="D7" s="25">
        <f t="shared" si="0"/>
        <v>99262</v>
      </c>
      <c r="E7" s="26">
        <v>94264</v>
      </c>
      <c r="F7" s="26">
        <v>4998</v>
      </c>
      <c r="G7" s="27">
        <f>H7+I7</f>
        <v>0</v>
      </c>
      <c r="H7" s="28">
        <v>0</v>
      </c>
      <c r="I7" s="28">
        <v>0</v>
      </c>
      <c r="J7" s="27">
        <f>K7+L7</f>
        <v>0</v>
      </c>
      <c r="K7" s="28">
        <v>0</v>
      </c>
      <c r="L7" s="28">
        <v>0</v>
      </c>
      <c r="M7" s="25">
        <f t="shared" si="1"/>
        <v>94264</v>
      </c>
      <c r="N7" s="1"/>
    </row>
    <row r="8" spans="1:14" ht="50.25" customHeight="1" thickBot="1">
      <c r="A8" s="23" t="s">
        <v>39</v>
      </c>
      <c r="B8" s="3" t="s">
        <v>40</v>
      </c>
      <c r="C8" s="3">
        <v>0</v>
      </c>
      <c r="D8" s="25">
        <f t="shared" si="0"/>
        <v>94143</v>
      </c>
      <c r="E8" s="26">
        <v>89436</v>
      </c>
      <c r="F8" s="26">
        <v>4707</v>
      </c>
      <c r="G8" s="27" t="s">
        <v>41</v>
      </c>
      <c r="H8" s="28" t="s">
        <v>41</v>
      </c>
      <c r="I8" s="28" t="s">
        <v>41</v>
      </c>
      <c r="J8" s="27" t="s">
        <v>41</v>
      </c>
      <c r="K8" s="28" t="s">
        <v>41</v>
      </c>
      <c r="L8" s="28" t="s">
        <v>41</v>
      </c>
      <c r="M8" s="25">
        <f t="shared" si="1"/>
        <v>89436</v>
      </c>
      <c r="N8" s="1"/>
    </row>
    <row r="9" spans="1:14" ht="54.75" customHeight="1" thickBot="1">
      <c r="A9" s="23" t="s">
        <v>21</v>
      </c>
      <c r="B9" s="3" t="s">
        <v>25</v>
      </c>
      <c r="C9" s="3">
        <v>0</v>
      </c>
      <c r="D9" s="25">
        <f t="shared" si="0"/>
        <v>820000</v>
      </c>
      <c r="E9" s="26">
        <v>779000</v>
      </c>
      <c r="F9" s="26">
        <v>41000</v>
      </c>
      <c r="G9" s="27">
        <f>H9+I9</f>
        <v>0</v>
      </c>
      <c r="H9" s="28">
        <v>0</v>
      </c>
      <c r="I9" s="28">
        <v>0</v>
      </c>
      <c r="J9" s="27">
        <f>K9+L9</f>
        <v>0</v>
      </c>
      <c r="K9" s="28">
        <v>0</v>
      </c>
      <c r="L9" s="28">
        <v>0</v>
      </c>
      <c r="M9" s="25">
        <f t="shared" si="1"/>
        <v>779000</v>
      </c>
      <c r="N9" s="1"/>
    </row>
    <row r="10" spans="1:14" ht="54" customHeight="1" thickBot="1">
      <c r="A10" s="23" t="s">
        <v>22</v>
      </c>
      <c r="B10" s="3" t="s">
        <v>26</v>
      </c>
      <c r="C10" s="3">
        <v>0</v>
      </c>
      <c r="D10" s="25">
        <f t="shared" si="0"/>
        <v>800000</v>
      </c>
      <c r="E10" s="26">
        <v>760000</v>
      </c>
      <c r="F10" s="26">
        <v>40000</v>
      </c>
      <c r="G10" s="27">
        <f>H10+I10</f>
        <v>0</v>
      </c>
      <c r="H10" s="28">
        <v>0</v>
      </c>
      <c r="I10" s="28">
        <v>0</v>
      </c>
      <c r="J10" s="27">
        <f>K10+L10</f>
        <v>0</v>
      </c>
      <c r="K10" s="28">
        <v>0</v>
      </c>
      <c r="L10" s="28">
        <v>0</v>
      </c>
      <c r="M10" s="25">
        <f t="shared" si="1"/>
        <v>760000</v>
      </c>
      <c r="N10" s="1"/>
    </row>
    <row r="11" spans="1:14" ht="51" customHeight="1" thickBot="1">
      <c r="A11" s="23" t="s">
        <v>23</v>
      </c>
      <c r="B11" s="3" t="s">
        <v>27</v>
      </c>
      <c r="C11" s="3">
        <v>0</v>
      </c>
      <c r="D11" s="25">
        <f t="shared" si="0"/>
        <v>700000</v>
      </c>
      <c r="E11" s="26">
        <v>665000</v>
      </c>
      <c r="F11" s="26">
        <v>35000</v>
      </c>
      <c r="G11" s="27">
        <f>H11+I11</f>
        <v>0</v>
      </c>
      <c r="H11" s="28">
        <v>0</v>
      </c>
      <c r="I11" s="28">
        <v>0</v>
      </c>
      <c r="J11" s="27">
        <f>K11+L11</f>
        <v>0</v>
      </c>
      <c r="K11" s="28">
        <v>0</v>
      </c>
      <c r="L11" s="28">
        <v>0</v>
      </c>
      <c r="M11" s="25">
        <f t="shared" si="1"/>
        <v>665000</v>
      </c>
      <c r="N11" s="1"/>
    </row>
    <row r="12" spans="1:14" ht="19.5" thickBot="1">
      <c r="A12" s="4" t="s">
        <v>2</v>
      </c>
      <c r="B12" s="24"/>
      <c r="C12" s="24"/>
      <c r="D12" s="25">
        <f aca="true" t="shared" si="2" ref="D12:M12">SUM(D6:D11)</f>
        <v>2613300</v>
      </c>
      <c r="E12" s="25">
        <f t="shared" si="2"/>
        <v>2482600</v>
      </c>
      <c r="F12" s="25">
        <f t="shared" si="2"/>
        <v>130700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5">
        <f t="shared" si="2"/>
        <v>2482600</v>
      </c>
      <c r="N12" s="1"/>
    </row>
    <row r="14" spans="1:12" ht="15" hidden="1">
      <c r="A14" s="49" t="s">
        <v>8</v>
      </c>
      <c r="B14" s="49"/>
      <c r="C14" s="49"/>
      <c r="D14" s="49"/>
      <c r="E14" s="49"/>
      <c r="F14" s="49"/>
      <c r="G14" s="7"/>
      <c r="H14" s="7"/>
      <c r="I14" s="8"/>
      <c r="J14" s="8"/>
      <c r="K14" s="9"/>
      <c r="L14" s="9"/>
    </row>
    <row r="15" spans="1:12" ht="15" hidden="1">
      <c r="A15" s="10" t="s">
        <v>9</v>
      </c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hidden="1">
      <c r="A16" s="10"/>
      <c r="B16" s="10"/>
      <c r="C16" s="11"/>
      <c r="D16" s="11"/>
      <c r="E16" s="11"/>
      <c r="F16" s="11"/>
      <c r="G16" s="11"/>
      <c r="H16" s="11"/>
      <c r="I16" s="12"/>
      <c r="J16" s="12"/>
      <c r="K16" s="12"/>
      <c r="L16" s="12"/>
    </row>
    <row r="17" spans="1:12" ht="15" customHeight="1">
      <c r="A17" s="13" t="s">
        <v>14</v>
      </c>
      <c r="B17" s="13"/>
      <c r="C17" s="11"/>
      <c r="D17" s="11"/>
      <c r="E17" s="11"/>
      <c r="F17" s="11"/>
      <c r="G17" s="11"/>
      <c r="H17" s="11"/>
      <c r="I17" s="50"/>
      <c r="J17" s="50"/>
      <c r="K17" s="50"/>
      <c r="L17" s="50"/>
    </row>
    <row r="18" spans="1:12" ht="15">
      <c r="A18" s="13"/>
      <c r="B18" s="13"/>
      <c r="C18" s="39"/>
      <c r="D18" s="39"/>
      <c r="E18" s="39" t="s">
        <v>16</v>
      </c>
      <c r="F18" s="38"/>
      <c r="G18" s="38"/>
      <c r="H18" s="14"/>
      <c r="I18" s="51"/>
      <c r="J18" s="51"/>
      <c r="K18" s="51"/>
      <c r="L18" s="51"/>
    </row>
    <row r="19" spans="1:12" ht="15">
      <c r="A19" s="11"/>
      <c r="B19" s="11"/>
      <c r="C19" s="37" t="s">
        <v>10</v>
      </c>
      <c r="D19" s="37"/>
      <c r="E19" s="37" t="s">
        <v>11</v>
      </c>
      <c r="F19" s="37"/>
      <c r="G19" s="37"/>
      <c r="H19" s="15"/>
      <c r="I19" s="51"/>
      <c r="J19" s="51"/>
      <c r="K19" s="51"/>
      <c r="L19" s="51"/>
    </row>
    <row r="20" spans="1:12" ht="15">
      <c r="A20" s="16" t="s">
        <v>17</v>
      </c>
      <c r="B20" s="16"/>
      <c r="C20" s="38"/>
      <c r="D20" s="38"/>
      <c r="E20" s="39" t="s">
        <v>18</v>
      </c>
      <c r="F20" s="39"/>
      <c r="G20" s="39"/>
      <c r="H20" s="11"/>
      <c r="I20" s="51"/>
      <c r="J20" s="51"/>
      <c r="K20" s="51"/>
      <c r="L20" s="51"/>
    </row>
    <row r="21" spans="1:12" ht="15" customHeight="1">
      <c r="A21" s="11"/>
      <c r="B21" s="11"/>
      <c r="C21" s="37" t="s">
        <v>10</v>
      </c>
      <c r="D21" s="37"/>
      <c r="E21" s="37" t="s">
        <v>11</v>
      </c>
      <c r="F21" s="37"/>
      <c r="G21" s="37"/>
      <c r="H21" s="11"/>
      <c r="I21" s="35"/>
      <c r="J21" s="35"/>
      <c r="K21" s="36"/>
      <c r="L21" s="36"/>
    </row>
    <row r="22" spans="1:12" ht="15" customHeight="1">
      <c r="A22" s="11"/>
      <c r="B22" s="11"/>
      <c r="C22" s="15"/>
      <c r="D22" s="15"/>
      <c r="E22" s="15"/>
      <c r="F22" s="15"/>
      <c r="G22" s="15"/>
      <c r="H22" s="11"/>
      <c r="I22" s="35"/>
      <c r="J22" s="35"/>
      <c r="K22" s="36"/>
      <c r="L22" s="36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 ht="15">
      <c r="A25" s="46" t="s">
        <v>19</v>
      </c>
      <c r="B25" s="46"/>
      <c r="C25" s="46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" t="s">
        <v>12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ht="15">
      <c r="A27" s="11" t="s">
        <v>43</v>
      </c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sheetProtection/>
  <mergeCells count="23">
    <mergeCell ref="A1:M1"/>
    <mergeCell ref="A3:A4"/>
    <mergeCell ref="B3:B4"/>
    <mergeCell ref="C3:C4"/>
    <mergeCell ref="D3:F3"/>
    <mergeCell ref="G3:I3"/>
    <mergeCell ref="J3:L3"/>
    <mergeCell ref="M3:M4"/>
    <mergeCell ref="A14:F14"/>
    <mergeCell ref="I17:L20"/>
    <mergeCell ref="C18:D18"/>
    <mergeCell ref="E18:G18"/>
    <mergeCell ref="C19:D19"/>
    <mergeCell ref="E19:G19"/>
    <mergeCell ref="C20:D20"/>
    <mergeCell ref="E20:G20"/>
    <mergeCell ref="A25:C25"/>
    <mergeCell ref="C21:D21"/>
    <mergeCell ref="E21:G21"/>
    <mergeCell ref="I21:J21"/>
    <mergeCell ref="K21:L21"/>
    <mergeCell ref="I22:J22"/>
    <mergeCell ref="K22:L22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0">
      <selection activeCell="H10" sqref="H9:H10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11.140625" style="0" customWidth="1"/>
    <col min="4" max="4" width="19.28125" style="0" customWidth="1"/>
    <col min="5" max="5" width="18.7109375" style="0" customWidth="1"/>
    <col min="6" max="6" width="15.8515625" style="0" customWidth="1"/>
    <col min="7" max="7" width="17.57421875" style="0" customWidth="1"/>
    <col min="8" max="8" width="11.28125" style="0" customWidth="1"/>
    <col min="9" max="9" width="10.7109375" style="0" customWidth="1"/>
    <col min="10" max="10" width="19.00390625" style="0" customWidth="1"/>
    <col min="11" max="11" width="16.7109375" style="0" customWidth="1"/>
    <col min="12" max="12" width="13.140625" style="0" customWidth="1"/>
    <col min="13" max="13" width="17.57421875" style="0" customWidth="1"/>
  </cols>
  <sheetData>
    <row r="1" spans="1:13" ht="105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40" t="s">
        <v>15</v>
      </c>
      <c r="B3" s="40" t="s">
        <v>0</v>
      </c>
      <c r="C3" s="40" t="s">
        <v>1</v>
      </c>
      <c r="D3" s="42" t="s">
        <v>3</v>
      </c>
      <c r="E3" s="43"/>
      <c r="F3" s="44"/>
      <c r="G3" s="45" t="s">
        <v>50</v>
      </c>
      <c r="H3" s="43"/>
      <c r="I3" s="44"/>
      <c r="J3" s="42" t="s">
        <v>30</v>
      </c>
      <c r="K3" s="43"/>
      <c r="L3" s="44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21</v>
      </c>
      <c r="B6" s="3" t="s">
        <v>25</v>
      </c>
      <c r="C6" s="3" t="str">
        <f aca="true" t="shared" si="0" ref="C6:C12">B6</f>
        <v>1660 м2</v>
      </c>
      <c r="D6" s="29">
        <f>E6+F6</f>
        <v>696781.66</v>
      </c>
      <c r="E6" s="30">
        <v>661916</v>
      </c>
      <c r="F6" s="30">
        <v>34865.66</v>
      </c>
      <c r="G6" s="27">
        <f aca="true" t="shared" si="1" ref="G6:G12">H6+I6</f>
        <v>696781.66</v>
      </c>
      <c r="H6" s="28" t="s">
        <v>51</v>
      </c>
      <c r="I6" s="28" t="s">
        <v>52</v>
      </c>
      <c r="J6" s="27">
        <f aca="true" t="shared" si="2" ref="J6:J12">K6+L6</f>
        <v>696781.66</v>
      </c>
      <c r="K6" s="31">
        <v>661916</v>
      </c>
      <c r="L6" s="31">
        <v>34865.66</v>
      </c>
      <c r="M6" s="27">
        <f>E6-H6</f>
        <v>0</v>
      </c>
      <c r="N6" s="1"/>
    </row>
    <row r="7" spans="1:14" ht="58.5" customHeight="1" thickBot="1">
      <c r="A7" s="23" t="s">
        <v>22</v>
      </c>
      <c r="B7" s="3" t="s">
        <v>26</v>
      </c>
      <c r="C7" s="3" t="str">
        <f t="shared" si="0"/>
        <v>1100 м2</v>
      </c>
      <c r="D7" s="29">
        <f aca="true" t="shared" si="3" ref="D7:D14">E7+F7</f>
        <v>663999</v>
      </c>
      <c r="E7" s="30">
        <v>630799</v>
      </c>
      <c r="F7" s="30">
        <v>33200</v>
      </c>
      <c r="G7" s="27">
        <f t="shared" si="1"/>
        <v>663999</v>
      </c>
      <c r="H7" s="28" t="s">
        <v>53</v>
      </c>
      <c r="I7" s="28" t="s">
        <v>54</v>
      </c>
      <c r="J7" s="27">
        <f t="shared" si="2"/>
        <v>663999</v>
      </c>
      <c r="K7" s="31">
        <v>630799</v>
      </c>
      <c r="L7" s="31">
        <v>33200</v>
      </c>
      <c r="M7" s="27">
        <f aca="true" t="shared" si="4" ref="M7:M14">E7-H7</f>
        <v>0</v>
      </c>
      <c r="N7" s="1"/>
    </row>
    <row r="8" spans="1:14" ht="50.25" customHeight="1" thickBot="1">
      <c r="A8" s="23" t="s">
        <v>23</v>
      </c>
      <c r="B8" s="3" t="s">
        <v>27</v>
      </c>
      <c r="C8" s="3" t="str">
        <f t="shared" si="0"/>
        <v>2740 м2</v>
      </c>
      <c r="D8" s="29">
        <f t="shared" si="3"/>
        <v>654500</v>
      </c>
      <c r="E8" s="30">
        <v>621775</v>
      </c>
      <c r="F8" s="30">
        <v>32725</v>
      </c>
      <c r="G8" s="27">
        <f t="shared" si="1"/>
        <v>654500</v>
      </c>
      <c r="H8" s="28" t="s">
        <v>55</v>
      </c>
      <c r="I8" s="28" t="s">
        <v>56</v>
      </c>
      <c r="J8" s="27">
        <f t="shared" si="2"/>
        <v>654500</v>
      </c>
      <c r="K8" s="31">
        <v>621775</v>
      </c>
      <c r="L8" s="31">
        <v>32725</v>
      </c>
      <c r="M8" s="27">
        <f t="shared" si="4"/>
        <v>0</v>
      </c>
      <c r="N8" s="1"/>
    </row>
    <row r="9" spans="1:14" ht="54.75" customHeight="1" thickBot="1">
      <c r="A9" s="23" t="s">
        <v>35</v>
      </c>
      <c r="B9" s="3" t="s">
        <v>36</v>
      </c>
      <c r="C9" s="3" t="str">
        <f t="shared" si="0"/>
        <v>549 м</v>
      </c>
      <c r="D9" s="29">
        <f t="shared" si="3"/>
        <v>99895</v>
      </c>
      <c r="E9" s="30">
        <v>94900</v>
      </c>
      <c r="F9" s="30">
        <v>4995</v>
      </c>
      <c r="G9" s="27">
        <f t="shared" si="1"/>
        <v>99895</v>
      </c>
      <c r="H9" s="28" t="s">
        <v>57</v>
      </c>
      <c r="I9" s="28" t="s">
        <v>58</v>
      </c>
      <c r="J9" s="27">
        <f t="shared" si="2"/>
        <v>99895</v>
      </c>
      <c r="K9" s="31">
        <v>94900</v>
      </c>
      <c r="L9" s="31">
        <v>4995</v>
      </c>
      <c r="M9" s="27">
        <f t="shared" si="4"/>
        <v>0</v>
      </c>
      <c r="N9" s="1"/>
    </row>
    <row r="10" spans="1:14" ht="54" customHeight="1" thickBot="1">
      <c r="A10" s="23" t="s">
        <v>37</v>
      </c>
      <c r="B10" s="3" t="s">
        <v>38</v>
      </c>
      <c r="C10" s="3" t="str">
        <f t="shared" si="0"/>
        <v>535 м</v>
      </c>
      <c r="D10" s="29">
        <f t="shared" si="3"/>
        <v>99262</v>
      </c>
      <c r="E10" s="30">
        <v>94264</v>
      </c>
      <c r="F10" s="30">
        <v>4998</v>
      </c>
      <c r="G10" s="27">
        <f t="shared" si="1"/>
        <v>99262</v>
      </c>
      <c r="H10" s="28" t="s">
        <v>59</v>
      </c>
      <c r="I10" s="28" t="s">
        <v>60</v>
      </c>
      <c r="J10" s="27">
        <f t="shared" si="2"/>
        <v>99262</v>
      </c>
      <c r="K10" s="31">
        <v>94264</v>
      </c>
      <c r="L10" s="31">
        <v>4998</v>
      </c>
      <c r="M10" s="27">
        <f t="shared" si="4"/>
        <v>0</v>
      </c>
      <c r="N10" s="1"/>
    </row>
    <row r="11" spans="1:14" ht="51" customHeight="1" thickBot="1">
      <c r="A11" s="23" t="s">
        <v>39</v>
      </c>
      <c r="B11" s="3" t="s">
        <v>40</v>
      </c>
      <c r="C11" s="3" t="str">
        <f t="shared" si="0"/>
        <v>490 м</v>
      </c>
      <c r="D11" s="29">
        <f t="shared" si="3"/>
        <v>94143</v>
      </c>
      <c r="E11" s="30">
        <v>89436</v>
      </c>
      <c r="F11" s="30">
        <v>4707</v>
      </c>
      <c r="G11" s="27">
        <f t="shared" si="1"/>
        <v>94143</v>
      </c>
      <c r="H11" s="28" t="s">
        <v>61</v>
      </c>
      <c r="I11" s="28" t="s">
        <v>62</v>
      </c>
      <c r="J11" s="27">
        <f t="shared" si="2"/>
        <v>94143</v>
      </c>
      <c r="K11" s="31">
        <v>89436</v>
      </c>
      <c r="L11" s="31">
        <v>4707</v>
      </c>
      <c r="M11" s="27">
        <f t="shared" si="4"/>
        <v>0</v>
      </c>
      <c r="N11" s="1"/>
    </row>
    <row r="12" spans="1:14" ht="185.25" customHeight="1" thickBot="1">
      <c r="A12" s="23" t="s">
        <v>45</v>
      </c>
      <c r="B12" s="3" t="s">
        <v>46</v>
      </c>
      <c r="C12" s="3" t="str">
        <f t="shared" si="0"/>
        <v>15 комплектов</v>
      </c>
      <c r="D12" s="29">
        <f t="shared" si="3"/>
        <v>59178.74</v>
      </c>
      <c r="E12" s="30">
        <v>56219.74</v>
      </c>
      <c r="F12" s="30">
        <v>2959</v>
      </c>
      <c r="G12" s="27">
        <f t="shared" si="1"/>
        <v>59178.74</v>
      </c>
      <c r="H12" s="28" t="s">
        <v>63</v>
      </c>
      <c r="I12" s="28" t="s">
        <v>64</v>
      </c>
      <c r="J12" s="27">
        <f t="shared" si="2"/>
        <v>59178.74</v>
      </c>
      <c r="K12" s="31">
        <v>56219.74</v>
      </c>
      <c r="L12" s="31">
        <v>2959</v>
      </c>
      <c r="M12" s="27">
        <f t="shared" si="4"/>
        <v>0</v>
      </c>
      <c r="N12" s="1"/>
    </row>
    <row r="13" spans="1:14" ht="170.25" customHeight="1" thickBot="1">
      <c r="A13" s="23" t="s">
        <v>47</v>
      </c>
      <c r="B13" s="3" t="str">
        <f>B12</f>
        <v>15 комплектов</v>
      </c>
      <c r="C13" s="3"/>
      <c r="D13" s="29">
        <f t="shared" si="3"/>
        <v>139540.6</v>
      </c>
      <c r="E13" s="30">
        <v>132542.26</v>
      </c>
      <c r="F13" s="30">
        <v>6998.34</v>
      </c>
      <c r="G13" s="27" t="s">
        <v>41</v>
      </c>
      <c r="H13" s="28" t="s">
        <v>41</v>
      </c>
      <c r="I13" s="28" t="s">
        <v>41</v>
      </c>
      <c r="J13" s="27" t="s">
        <v>41</v>
      </c>
      <c r="K13" s="31">
        <v>0</v>
      </c>
      <c r="L13" s="31">
        <v>0</v>
      </c>
      <c r="M13" s="29">
        <f t="shared" si="4"/>
        <v>132542.26</v>
      </c>
      <c r="N13" s="1"/>
    </row>
    <row r="14" spans="1:14" ht="27" customHeight="1" thickBot="1">
      <c r="A14" s="23" t="s">
        <v>48</v>
      </c>
      <c r="B14" s="3" t="s">
        <v>49</v>
      </c>
      <c r="C14" s="3"/>
      <c r="D14" s="29">
        <f t="shared" si="3"/>
        <v>106000</v>
      </c>
      <c r="E14" s="30">
        <v>100748</v>
      </c>
      <c r="F14" s="30">
        <v>5252</v>
      </c>
      <c r="G14" s="27" t="s">
        <v>41</v>
      </c>
      <c r="H14" s="28" t="s">
        <v>41</v>
      </c>
      <c r="I14" s="28" t="s">
        <v>41</v>
      </c>
      <c r="J14" s="27" t="s">
        <v>41</v>
      </c>
      <c r="K14" s="31">
        <v>0</v>
      </c>
      <c r="L14" s="31">
        <v>0</v>
      </c>
      <c r="M14" s="29">
        <f t="shared" si="4"/>
        <v>100748</v>
      </c>
      <c r="N14" s="1"/>
    </row>
    <row r="15" spans="1:14" ht="19.5" thickBot="1">
      <c r="A15" s="4" t="s">
        <v>2</v>
      </c>
      <c r="B15" s="24"/>
      <c r="C15" s="24"/>
      <c r="D15" s="29">
        <f>SUM(D6:D14)</f>
        <v>2613300.0000000005</v>
      </c>
      <c r="E15" s="29">
        <f aca="true" t="shared" si="5" ref="E15:J15">SUM(E6:E14)</f>
        <v>2482600</v>
      </c>
      <c r="F15" s="29">
        <f t="shared" si="5"/>
        <v>130700</v>
      </c>
      <c r="G15" s="29">
        <f t="shared" si="5"/>
        <v>2367759.4000000004</v>
      </c>
      <c r="H15" s="27">
        <v>0</v>
      </c>
      <c r="I15" s="27">
        <v>0</v>
      </c>
      <c r="J15" s="29">
        <f t="shared" si="5"/>
        <v>2367759.4000000004</v>
      </c>
      <c r="K15" s="29">
        <f>SUM(K6:K14)</f>
        <v>2249309.74</v>
      </c>
      <c r="L15" s="29">
        <f>SUM(L6:L14)</f>
        <v>118449.66</v>
      </c>
      <c r="M15" s="29">
        <f>SUM(M6:M14)</f>
        <v>233290.26</v>
      </c>
      <c r="N15" s="1"/>
    </row>
    <row r="17" spans="1:12" ht="15" hidden="1">
      <c r="A17" s="49" t="s">
        <v>8</v>
      </c>
      <c r="B17" s="49"/>
      <c r="C17" s="49"/>
      <c r="D17" s="49"/>
      <c r="E17" s="49"/>
      <c r="F17" s="49"/>
      <c r="G17" s="7"/>
      <c r="H17" s="7"/>
      <c r="I17" s="8"/>
      <c r="J17" s="8"/>
      <c r="K17" s="9"/>
      <c r="L17" s="9"/>
    </row>
    <row r="18" spans="1:12" ht="15" hidden="1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 hidden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 customHeight="1">
      <c r="A20" s="13" t="s">
        <v>14</v>
      </c>
      <c r="B20" s="13"/>
      <c r="C20" s="11"/>
      <c r="D20" s="11"/>
      <c r="E20" s="11"/>
      <c r="F20" s="11"/>
      <c r="G20" s="11"/>
      <c r="H20" s="11"/>
      <c r="I20" s="50"/>
      <c r="J20" s="50"/>
      <c r="K20" s="50"/>
      <c r="L20" s="50"/>
    </row>
    <row r="21" spans="1:12" ht="15">
      <c r="A21" s="13"/>
      <c r="B21" s="13"/>
      <c r="C21" s="39"/>
      <c r="D21" s="39"/>
      <c r="E21" s="39" t="s">
        <v>16</v>
      </c>
      <c r="F21" s="38"/>
      <c r="G21" s="38"/>
      <c r="H21" s="14"/>
      <c r="I21" s="51"/>
      <c r="J21" s="51"/>
      <c r="K21" s="51"/>
      <c r="L21" s="51"/>
    </row>
    <row r="22" spans="1:12" ht="15">
      <c r="A22" s="11"/>
      <c r="B22" s="11"/>
      <c r="C22" s="37" t="s">
        <v>10</v>
      </c>
      <c r="D22" s="37"/>
      <c r="E22" s="37" t="s">
        <v>11</v>
      </c>
      <c r="F22" s="37"/>
      <c r="G22" s="37"/>
      <c r="H22" s="15"/>
      <c r="I22" s="51"/>
      <c r="J22" s="51"/>
      <c r="K22" s="51"/>
      <c r="L22" s="51"/>
    </row>
    <row r="23" spans="1:12" ht="15">
      <c r="A23" s="16" t="s">
        <v>17</v>
      </c>
      <c r="B23" s="16"/>
      <c r="C23" s="38"/>
      <c r="D23" s="38"/>
      <c r="E23" s="39" t="s">
        <v>18</v>
      </c>
      <c r="F23" s="39"/>
      <c r="G23" s="39"/>
      <c r="H23" s="11"/>
      <c r="I23" s="51"/>
      <c r="J23" s="51"/>
      <c r="K23" s="51"/>
      <c r="L23" s="51"/>
    </row>
    <row r="24" spans="1:12" ht="15" customHeight="1">
      <c r="A24" s="11"/>
      <c r="B24" s="11"/>
      <c r="C24" s="37" t="s">
        <v>10</v>
      </c>
      <c r="D24" s="37"/>
      <c r="E24" s="37" t="s">
        <v>11</v>
      </c>
      <c r="F24" s="37"/>
      <c r="G24" s="37"/>
      <c r="H24" s="11"/>
      <c r="I24" s="35"/>
      <c r="J24" s="35"/>
      <c r="K24" s="36"/>
      <c r="L24" s="36"/>
    </row>
    <row r="25" spans="1:12" ht="15" customHeight="1">
      <c r="A25" s="11"/>
      <c r="B25" s="11"/>
      <c r="C25" s="15"/>
      <c r="D25" s="15"/>
      <c r="E25" s="15"/>
      <c r="F25" s="15"/>
      <c r="G25" s="15"/>
      <c r="H25" s="11"/>
      <c r="I25" s="35"/>
      <c r="J25" s="35"/>
      <c r="K25" s="36"/>
      <c r="L25" s="36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ht="15">
      <c r="A28" s="46" t="s">
        <v>19</v>
      </c>
      <c r="B28" s="46"/>
      <c r="C28" s="46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" t="s">
        <v>12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ht="15">
      <c r="A30" s="11" t="s">
        <v>65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ht="1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sheetProtection/>
  <mergeCells count="23">
    <mergeCell ref="A1:M1"/>
    <mergeCell ref="A3:A4"/>
    <mergeCell ref="B3:B4"/>
    <mergeCell ref="C3:C4"/>
    <mergeCell ref="D3:F3"/>
    <mergeCell ref="G3:I3"/>
    <mergeCell ref="J3:L3"/>
    <mergeCell ref="M3:M4"/>
    <mergeCell ref="A17:F17"/>
    <mergeCell ref="I20:L23"/>
    <mergeCell ref="C21:D21"/>
    <mergeCell ref="E21:G21"/>
    <mergeCell ref="C22:D22"/>
    <mergeCell ref="E22:G22"/>
    <mergeCell ref="C23:D23"/>
    <mergeCell ref="E23:G23"/>
    <mergeCell ref="A28:C28"/>
    <mergeCell ref="C24:D24"/>
    <mergeCell ref="E24:G24"/>
    <mergeCell ref="I24:J24"/>
    <mergeCell ref="K24:L24"/>
    <mergeCell ref="I25:J25"/>
    <mergeCell ref="K25:L25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11.140625" style="0" customWidth="1"/>
    <col min="4" max="4" width="19.28125" style="0" customWidth="1"/>
    <col min="5" max="5" width="18.7109375" style="0" customWidth="1"/>
    <col min="6" max="6" width="15.8515625" style="0" customWidth="1"/>
    <col min="7" max="7" width="17.57421875" style="0" customWidth="1"/>
    <col min="8" max="8" width="11.28125" style="0" customWidth="1"/>
    <col min="9" max="9" width="10.7109375" style="0" customWidth="1"/>
    <col min="10" max="10" width="19.00390625" style="0" customWidth="1"/>
    <col min="11" max="11" width="16.7109375" style="0" customWidth="1"/>
    <col min="12" max="12" width="13.140625" style="0" customWidth="1"/>
    <col min="13" max="13" width="17.57421875" style="0" customWidth="1"/>
  </cols>
  <sheetData>
    <row r="1" spans="1:13" ht="132.75" customHeight="1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40" t="s">
        <v>15</v>
      </c>
      <c r="B3" s="40" t="s">
        <v>0</v>
      </c>
      <c r="C3" s="40" t="s">
        <v>1</v>
      </c>
      <c r="D3" s="42" t="s">
        <v>3</v>
      </c>
      <c r="E3" s="43"/>
      <c r="F3" s="44"/>
      <c r="G3" s="45" t="s">
        <v>66</v>
      </c>
      <c r="H3" s="43"/>
      <c r="I3" s="44"/>
      <c r="J3" s="42" t="s">
        <v>30</v>
      </c>
      <c r="K3" s="43"/>
      <c r="L3" s="44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21</v>
      </c>
      <c r="B6" s="3" t="s">
        <v>25</v>
      </c>
      <c r="C6" s="3" t="str">
        <f aca="true" t="shared" si="0" ref="C6:C12">B6</f>
        <v>1660 м2</v>
      </c>
      <c r="D6" s="29">
        <f>E6+F6</f>
        <v>696781.66</v>
      </c>
      <c r="E6" s="30">
        <v>661916</v>
      </c>
      <c r="F6" s="30">
        <v>34865.66</v>
      </c>
      <c r="G6" s="27">
        <f aca="true" t="shared" si="1" ref="G6:G12">H6+I6</f>
        <v>696781.66</v>
      </c>
      <c r="H6" s="28" t="s">
        <v>51</v>
      </c>
      <c r="I6" s="28" t="s">
        <v>52</v>
      </c>
      <c r="J6" s="27" t="s">
        <v>41</v>
      </c>
      <c r="K6" s="31">
        <v>0</v>
      </c>
      <c r="L6" s="31">
        <v>0</v>
      </c>
      <c r="M6" s="27">
        <f>E6-H6</f>
        <v>0</v>
      </c>
      <c r="N6" s="1"/>
    </row>
    <row r="7" spans="1:14" ht="58.5" customHeight="1" thickBot="1">
      <c r="A7" s="23" t="s">
        <v>22</v>
      </c>
      <c r="B7" s="3" t="s">
        <v>26</v>
      </c>
      <c r="C7" s="3" t="str">
        <f t="shared" si="0"/>
        <v>1100 м2</v>
      </c>
      <c r="D7" s="29">
        <f aca="true" t="shared" si="2" ref="D7:D14">E7+F7</f>
        <v>663999</v>
      </c>
      <c r="E7" s="30">
        <v>630799</v>
      </c>
      <c r="F7" s="30">
        <v>33200</v>
      </c>
      <c r="G7" s="27">
        <f t="shared" si="1"/>
        <v>663999</v>
      </c>
      <c r="H7" s="28" t="s">
        <v>53</v>
      </c>
      <c r="I7" s="28" t="s">
        <v>54</v>
      </c>
      <c r="J7" s="27" t="s">
        <v>41</v>
      </c>
      <c r="K7" s="31">
        <v>0</v>
      </c>
      <c r="L7" s="31">
        <v>0</v>
      </c>
      <c r="M7" s="27">
        <f aca="true" t="shared" si="3" ref="M7:M12">E7-H7</f>
        <v>0</v>
      </c>
      <c r="N7" s="1"/>
    </row>
    <row r="8" spans="1:14" ht="50.25" customHeight="1" thickBot="1">
      <c r="A8" s="23" t="s">
        <v>23</v>
      </c>
      <c r="B8" s="3" t="s">
        <v>27</v>
      </c>
      <c r="C8" s="3" t="str">
        <f t="shared" si="0"/>
        <v>2740 м2</v>
      </c>
      <c r="D8" s="29">
        <f t="shared" si="2"/>
        <v>654500</v>
      </c>
      <c r="E8" s="30">
        <v>621775</v>
      </c>
      <c r="F8" s="30">
        <v>32725</v>
      </c>
      <c r="G8" s="27">
        <f t="shared" si="1"/>
        <v>654500</v>
      </c>
      <c r="H8" s="28" t="s">
        <v>55</v>
      </c>
      <c r="I8" s="28" t="s">
        <v>56</v>
      </c>
      <c r="J8" s="27" t="s">
        <v>41</v>
      </c>
      <c r="K8" s="31">
        <v>0</v>
      </c>
      <c r="L8" s="31">
        <v>0</v>
      </c>
      <c r="M8" s="27">
        <f t="shared" si="3"/>
        <v>0</v>
      </c>
      <c r="N8" s="1"/>
    </row>
    <row r="9" spans="1:14" ht="54.75" customHeight="1" thickBot="1">
      <c r="A9" s="23" t="s">
        <v>35</v>
      </c>
      <c r="B9" s="3" t="s">
        <v>36</v>
      </c>
      <c r="C9" s="3" t="str">
        <f t="shared" si="0"/>
        <v>549 м</v>
      </c>
      <c r="D9" s="29">
        <f t="shared" si="2"/>
        <v>99895</v>
      </c>
      <c r="E9" s="30">
        <v>94900</v>
      </c>
      <c r="F9" s="30">
        <v>4995</v>
      </c>
      <c r="G9" s="27">
        <f t="shared" si="1"/>
        <v>99895</v>
      </c>
      <c r="H9" s="28" t="s">
        <v>57</v>
      </c>
      <c r="I9" s="28" t="s">
        <v>58</v>
      </c>
      <c r="J9" s="27" t="s">
        <v>41</v>
      </c>
      <c r="K9" s="31">
        <v>0</v>
      </c>
      <c r="L9" s="31">
        <v>0</v>
      </c>
      <c r="M9" s="27">
        <f t="shared" si="3"/>
        <v>0</v>
      </c>
      <c r="N9" s="1"/>
    </row>
    <row r="10" spans="1:14" ht="54" customHeight="1" thickBot="1">
      <c r="A10" s="23" t="s">
        <v>37</v>
      </c>
      <c r="B10" s="3" t="s">
        <v>38</v>
      </c>
      <c r="C10" s="3" t="str">
        <f t="shared" si="0"/>
        <v>535 м</v>
      </c>
      <c r="D10" s="29">
        <f t="shared" si="2"/>
        <v>99262</v>
      </c>
      <c r="E10" s="30">
        <v>94264</v>
      </c>
      <c r="F10" s="30">
        <v>4998</v>
      </c>
      <c r="G10" s="27">
        <f t="shared" si="1"/>
        <v>99262</v>
      </c>
      <c r="H10" s="28" t="s">
        <v>59</v>
      </c>
      <c r="I10" s="28" t="s">
        <v>60</v>
      </c>
      <c r="J10" s="27" t="s">
        <v>41</v>
      </c>
      <c r="K10" s="31">
        <v>0</v>
      </c>
      <c r="L10" s="31">
        <v>0</v>
      </c>
      <c r="M10" s="27">
        <f t="shared" si="3"/>
        <v>0</v>
      </c>
      <c r="N10" s="1"/>
    </row>
    <row r="11" spans="1:14" ht="51" customHeight="1" thickBot="1">
      <c r="A11" s="23" t="s">
        <v>39</v>
      </c>
      <c r="B11" s="3" t="s">
        <v>40</v>
      </c>
      <c r="C11" s="3" t="str">
        <f t="shared" si="0"/>
        <v>490 м</v>
      </c>
      <c r="D11" s="29">
        <f t="shared" si="2"/>
        <v>94143</v>
      </c>
      <c r="E11" s="30">
        <v>89436</v>
      </c>
      <c r="F11" s="30">
        <v>4707</v>
      </c>
      <c r="G11" s="27">
        <f t="shared" si="1"/>
        <v>94143</v>
      </c>
      <c r="H11" s="28" t="s">
        <v>61</v>
      </c>
      <c r="I11" s="28" t="s">
        <v>62</v>
      </c>
      <c r="J11" s="27" t="s">
        <v>41</v>
      </c>
      <c r="K11" s="31">
        <v>0</v>
      </c>
      <c r="L11" s="31">
        <v>0</v>
      </c>
      <c r="M11" s="27">
        <f t="shared" si="3"/>
        <v>0</v>
      </c>
      <c r="N11" s="1"/>
    </row>
    <row r="12" spans="1:14" ht="185.25" customHeight="1" thickBot="1">
      <c r="A12" s="23" t="s">
        <v>45</v>
      </c>
      <c r="B12" s="3" t="s">
        <v>46</v>
      </c>
      <c r="C12" s="3" t="str">
        <f t="shared" si="0"/>
        <v>15 комплектов</v>
      </c>
      <c r="D12" s="29">
        <f t="shared" si="2"/>
        <v>59178.74</v>
      </c>
      <c r="E12" s="30">
        <v>56219.74</v>
      </c>
      <c r="F12" s="30">
        <v>2959</v>
      </c>
      <c r="G12" s="27">
        <f t="shared" si="1"/>
        <v>59178.74</v>
      </c>
      <c r="H12" s="28" t="s">
        <v>63</v>
      </c>
      <c r="I12" s="28" t="s">
        <v>64</v>
      </c>
      <c r="J12" s="27" t="s">
        <v>41</v>
      </c>
      <c r="K12" s="31">
        <v>0</v>
      </c>
      <c r="L12" s="31">
        <v>0</v>
      </c>
      <c r="M12" s="27">
        <f t="shared" si="3"/>
        <v>0</v>
      </c>
      <c r="N12" s="1"/>
    </row>
    <row r="13" spans="1:14" ht="170.25" customHeight="1" thickBot="1">
      <c r="A13" s="23" t="s">
        <v>47</v>
      </c>
      <c r="B13" s="3" t="str">
        <f>B12</f>
        <v>15 комплектов</v>
      </c>
      <c r="C13" s="3" t="str">
        <f>B13</f>
        <v>15 комплектов</v>
      </c>
      <c r="D13" s="29">
        <f t="shared" si="2"/>
        <v>141518.96</v>
      </c>
      <c r="E13" s="30">
        <v>137183.46</v>
      </c>
      <c r="F13" s="30">
        <v>4335.5</v>
      </c>
      <c r="G13" s="32">
        <f>H13+I13</f>
        <v>141518.46</v>
      </c>
      <c r="H13" s="28" t="s">
        <v>70</v>
      </c>
      <c r="I13" s="28" t="s">
        <v>71</v>
      </c>
      <c r="J13" s="32">
        <f>K13+L13</f>
        <v>141518.46</v>
      </c>
      <c r="K13" s="33" t="str">
        <f>H13</f>
        <v>137183,46</v>
      </c>
      <c r="L13" s="33" t="str">
        <f>I13</f>
        <v>4335</v>
      </c>
      <c r="M13" s="32">
        <f>E13-H13</f>
        <v>0</v>
      </c>
      <c r="N13" s="1"/>
    </row>
    <row r="14" spans="1:14" ht="27" customHeight="1" thickBot="1">
      <c r="A14" s="23" t="s">
        <v>48</v>
      </c>
      <c r="B14" s="3" t="s">
        <v>49</v>
      </c>
      <c r="C14" s="3" t="str">
        <f>B14</f>
        <v>12 штук</v>
      </c>
      <c r="D14" s="29">
        <f t="shared" si="2"/>
        <v>106000</v>
      </c>
      <c r="E14" s="30">
        <v>96106.8</v>
      </c>
      <c r="F14" s="30">
        <v>9893.2</v>
      </c>
      <c r="G14" s="32">
        <f>H14+I14</f>
        <v>106000</v>
      </c>
      <c r="H14" s="28" t="s">
        <v>68</v>
      </c>
      <c r="I14" s="28" t="s">
        <v>67</v>
      </c>
      <c r="J14" s="32">
        <f>K14+L14</f>
        <v>106000</v>
      </c>
      <c r="K14" s="28" t="s">
        <v>69</v>
      </c>
      <c r="L14" s="28" t="s">
        <v>67</v>
      </c>
      <c r="M14" s="27">
        <v>0</v>
      </c>
      <c r="N14" s="1"/>
    </row>
    <row r="15" spans="1:14" ht="19.5" thickBot="1">
      <c r="A15" s="4" t="s">
        <v>2</v>
      </c>
      <c r="B15" s="24"/>
      <c r="C15" s="24"/>
      <c r="D15" s="25">
        <f>SUM(D6:D14)</f>
        <v>2615278.3600000003</v>
      </c>
      <c r="E15" s="25">
        <f aca="true" t="shared" si="4" ref="E15:M15">SUM(E6:E14)</f>
        <v>2482600</v>
      </c>
      <c r="F15" s="25">
        <f t="shared" si="4"/>
        <v>132678.36000000002</v>
      </c>
      <c r="G15" s="25">
        <f t="shared" si="4"/>
        <v>2615277.8600000003</v>
      </c>
      <c r="H15" s="25">
        <f t="shared" si="4"/>
        <v>0</v>
      </c>
      <c r="I15" s="25">
        <f t="shared" si="4"/>
        <v>0</v>
      </c>
      <c r="J15" s="25">
        <f t="shared" si="4"/>
        <v>247518.46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1"/>
    </row>
    <row r="17" spans="1:12" ht="15" hidden="1">
      <c r="A17" s="49" t="s">
        <v>8</v>
      </c>
      <c r="B17" s="49"/>
      <c r="C17" s="49"/>
      <c r="D17" s="49"/>
      <c r="E17" s="49"/>
      <c r="F17" s="49"/>
      <c r="G17" s="7"/>
      <c r="H17" s="7"/>
      <c r="I17" s="8"/>
      <c r="J17" s="8"/>
      <c r="K17" s="9"/>
      <c r="L17" s="9"/>
    </row>
    <row r="18" spans="1:12" ht="15" hidden="1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 hidden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 customHeight="1">
      <c r="A20" s="13" t="s">
        <v>14</v>
      </c>
      <c r="B20" s="13"/>
      <c r="C20" s="11"/>
      <c r="D20" s="11"/>
      <c r="E20" s="11"/>
      <c r="F20" s="11"/>
      <c r="G20" s="11"/>
      <c r="H20" s="11"/>
      <c r="I20" s="50"/>
      <c r="J20" s="50"/>
      <c r="K20" s="50"/>
      <c r="L20" s="50"/>
    </row>
    <row r="21" spans="1:12" ht="15">
      <c r="A21" s="13"/>
      <c r="B21" s="13"/>
      <c r="C21" s="39"/>
      <c r="D21" s="39"/>
      <c r="E21" s="39" t="s">
        <v>16</v>
      </c>
      <c r="F21" s="38"/>
      <c r="G21" s="38"/>
      <c r="H21" s="14"/>
      <c r="I21" s="51"/>
      <c r="J21" s="51"/>
      <c r="K21" s="51"/>
      <c r="L21" s="51"/>
    </row>
    <row r="22" spans="1:12" ht="15">
      <c r="A22" s="11"/>
      <c r="B22" s="11"/>
      <c r="C22" s="37" t="s">
        <v>10</v>
      </c>
      <c r="D22" s="37"/>
      <c r="E22" s="37" t="s">
        <v>11</v>
      </c>
      <c r="F22" s="37"/>
      <c r="G22" s="37"/>
      <c r="H22" s="15"/>
      <c r="I22" s="51"/>
      <c r="J22" s="51"/>
      <c r="K22" s="51"/>
      <c r="L22" s="51"/>
    </row>
    <row r="23" spans="1:12" ht="15">
      <c r="A23" s="16" t="s">
        <v>17</v>
      </c>
      <c r="B23" s="16"/>
      <c r="C23" s="38"/>
      <c r="D23" s="38"/>
      <c r="E23" s="39" t="s">
        <v>18</v>
      </c>
      <c r="F23" s="39"/>
      <c r="G23" s="39"/>
      <c r="H23" s="11"/>
      <c r="I23" s="51"/>
      <c r="J23" s="51"/>
      <c r="K23" s="51"/>
      <c r="L23" s="51"/>
    </row>
    <row r="24" spans="1:12" ht="15" customHeight="1">
      <c r="A24" s="11"/>
      <c r="B24" s="11"/>
      <c r="C24" s="37" t="s">
        <v>10</v>
      </c>
      <c r="D24" s="37"/>
      <c r="E24" s="37" t="s">
        <v>11</v>
      </c>
      <c r="F24" s="37"/>
      <c r="G24" s="37"/>
      <c r="H24" s="11"/>
      <c r="I24" s="35"/>
      <c r="J24" s="35"/>
      <c r="K24" s="36"/>
      <c r="L24" s="36"/>
    </row>
    <row r="25" spans="1:12" ht="15" customHeight="1">
      <c r="A25" s="11"/>
      <c r="B25" s="11"/>
      <c r="C25" s="15"/>
      <c r="D25" s="15"/>
      <c r="E25" s="15"/>
      <c r="F25" s="15"/>
      <c r="G25" s="15"/>
      <c r="H25" s="11"/>
      <c r="I25" s="35"/>
      <c r="J25" s="35"/>
      <c r="K25" s="36"/>
      <c r="L25" s="36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ht="15">
      <c r="A28" s="46" t="s">
        <v>19</v>
      </c>
      <c r="B28" s="46"/>
      <c r="C28" s="46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" t="s">
        <v>12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ht="15">
      <c r="A30" s="11" t="s">
        <v>72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ht="1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sheetProtection/>
  <mergeCells count="23">
    <mergeCell ref="A28:C28"/>
    <mergeCell ref="C24:D24"/>
    <mergeCell ref="E24:G24"/>
    <mergeCell ref="I24:J24"/>
    <mergeCell ref="K24:L24"/>
    <mergeCell ref="I25:J25"/>
    <mergeCell ref="K25:L25"/>
    <mergeCell ref="A17:F17"/>
    <mergeCell ref="I20:L23"/>
    <mergeCell ref="C21:D21"/>
    <mergeCell ref="E21:G21"/>
    <mergeCell ref="C22:D22"/>
    <mergeCell ref="E22:G22"/>
    <mergeCell ref="C23:D23"/>
    <mergeCell ref="E23:G23"/>
    <mergeCell ref="A1:M1"/>
    <mergeCell ref="A3:A4"/>
    <mergeCell ref="B3:B4"/>
    <mergeCell ref="C3:C4"/>
    <mergeCell ref="D3:F3"/>
    <mergeCell ref="G3:I3"/>
    <mergeCell ref="J3:L3"/>
    <mergeCell ref="M3:M4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2018-10-03T05:04:14Z</cp:lastPrinted>
  <dcterms:created xsi:type="dcterms:W3CDTF">2016-06-22T07:13:33Z</dcterms:created>
  <dcterms:modified xsi:type="dcterms:W3CDTF">2019-12-16T11:53:03Z</dcterms:modified>
  <cp:category/>
  <cp:version/>
  <cp:contentType/>
  <cp:contentStatus/>
</cp:coreProperties>
</file>